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35" windowHeight="4455" tabRatio="229" activeTab="0"/>
  </bookViews>
  <sheets>
    <sheet name="Wahl" sheetId="1" r:id="rId1"/>
  </sheets>
  <definedNames/>
  <calcPr fullCalcOnLoad="1"/>
</workbook>
</file>

<file path=xl/sharedStrings.xml><?xml version="1.0" encoding="utf-8"?>
<sst xmlns="http://schemas.openxmlformats.org/spreadsheetml/2006/main" count="79" uniqueCount="74">
  <si>
    <t xml:space="preserve"> </t>
  </si>
  <si>
    <t>Stimm-</t>
  </si>
  <si>
    <t>Zahl der</t>
  </si>
  <si>
    <t>Abge-</t>
  </si>
  <si>
    <t>In Betracht</t>
  </si>
  <si>
    <t>Mass-</t>
  </si>
  <si>
    <t>Stimmen haben erhalten</t>
  </si>
  <si>
    <t>Gemeinde</t>
  </si>
  <si>
    <t>berech-</t>
  </si>
  <si>
    <t>Stimmen-</t>
  </si>
  <si>
    <t xml:space="preserve">gebene </t>
  </si>
  <si>
    <t>fallende</t>
  </si>
  <si>
    <t>leere</t>
  </si>
  <si>
    <t>gebende</t>
  </si>
  <si>
    <t xml:space="preserve">Marianne </t>
  </si>
  <si>
    <t>Pankraz</t>
  </si>
  <si>
    <t>Jakob</t>
  </si>
  <si>
    <t>Willy</t>
  </si>
  <si>
    <t>Robert</t>
  </si>
  <si>
    <t>Franz</t>
  </si>
  <si>
    <t>Verein-</t>
  </si>
  <si>
    <t>tigte</t>
  </si>
  <si>
    <t>den</t>
  </si>
  <si>
    <t>Wahlzettel</t>
  </si>
  <si>
    <t>Dürst</t>
  </si>
  <si>
    <t>Freitag</t>
  </si>
  <si>
    <t>Kamm</t>
  </si>
  <si>
    <t>Marti</t>
  </si>
  <si>
    <t>Schiesser</t>
  </si>
  <si>
    <t>zelte</t>
  </si>
  <si>
    <t>Bilten</t>
  </si>
  <si>
    <t>Mühlehorn</t>
  </si>
  <si>
    <t>Obstalden</t>
  </si>
  <si>
    <t>Filzbach</t>
  </si>
  <si>
    <t>Niederurnen</t>
  </si>
  <si>
    <t>Oberurnen</t>
  </si>
  <si>
    <t>Näfels</t>
  </si>
  <si>
    <t>Mollis</t>
  </si>
  <si>
    <t>Netstal</t>
  </si>
  <si>
    <t>Riedern</t>
  </si>
  <si>
    <t>Glarus</t>
  </si>
  <si>
    <t>Ennenda</t>
  </si>
  <si>
    <t>Mitlödi</t>
  </si>
  <si>
    <t>Sool</t>
  </si>
  <si>
    <t>Schwändi</t>
  </si>
  <si>
    <t>Schwanden</t>
  </si>
  <si>
    <t>Nidfurn</t>
  </si>
  <si>
    <t>Leuggelbach</t>
  </si>
  <si>
    <t>Luchsingen</t>
  </si>
  <si>
    <t>Haslen</t>
  </si>
  <si>
    <t>Betschwanden</t>
  </si>
  <si>
    <t>Rüti</t>
  </si>
  <si>
    <t>Braunwald</t>
  </si>
  <si>
    <t>Linthal</t>
  </si>
  <si>
    <t>Engi</t>
  </si>
  <si>
    <t>Matt</t>
  </si>
  <si>
    <t>Elm</t>
  </si>
  <si>
    <t>Total</t>
  </si>
  <si>
    <t xml:space="preserve">Absolutes Mehr: </t>
  </si>
  <si>
    <t>Stimmen</t>
  </si>
  <si>
    <t>Stimmbe-</t>
  </si>
  <si>
    <t>teiligung</t>
  </si>
  <si>
    <t>Stand von</t>
  </si>
  <si>
    <t xml:space="preserve">Gewählt als Mitglied des Regierungsrates sind:  </t>
  </si>
  <si>
    <t>Glarus, 12. Februar 2006</t>
  </si>
  <si>
    <t>Heinz</t>
  </si>
  <si>
    <t>Hürzeler</t>
  </si>
  <si>
    <t>Rolf</t>
  </si>
  <si>
    <t>Widmer</t>
  </si>
  <si>
    <t>Kanton Glarus / Regierungsratswahlen 2006</t>
  </si>
  <si>
    <t>Paszkowski</t>
  </si>
  <si>
    <t xml:space="preserve">Ungültige / </t>
  </si>
  <si>
    <t>Maria-Hanna</t>
  </si>
  <si>
    <t>Rolf Widmer, Pankraz Freitag, Robert Marti, Jakob Kamm, Marianne Dürst</t>
  </si>
</sst>
</file>

<file path=xl/styles.xml><?xml version="1.0" encoding="utf-8"?>
<styleSheet xmlns="http://schemas.openxmlformats.org/spreadsheetml/2006/main">
  <numFmts count="4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General_)"/>
    <numFmt numFmtId="171" formatCode="#,##0_);\(#,##0\)"/>
    <numFmt numFmtId="172" formatCode="0.0%"/>
    <numFmt numFmtId="173" formatCode="\-"/>
    <numFmt numFmtId="174" formatCode="_ * #,##0_ ;_ * \-#,##0_ ;_ * &quot;-&quot;??_ ;_ @_ "/>
    <numFmt numFmtId="175" formatCode="_ * #,##0_ ;_ * \-#,##0_ ;_ * &quot;-&quot;??_ ;_ @_ \ \ "/>
    <numFmt numFmtId="176" formatCode="_ * #,##0_ ;_ * \-#,##0_ ;_ * \ \ &quot;-&quot;??_ ;_ @_ \ \ "/>
    <numFmt numFmtId="177" formatCode="_ * #,##0_ ;_ * \-#,##0_ ;_ * \ \ &quot;-&quot;??_ ;_ @_ \ \ \ \ \ \ "/>
    <numFmt numFmtId="178" formatCode="_ * #,##0_ ;_ \ \ \ * \-#,##0_ ;_ * &quot;-&quot;??_ ;_ @_ "/>
    <numFmt numFmtId="179" formatCode="\ \ _ * #,##0_ ;_ \ \ \ * \-#,##0_ ;_ \ \ \ * &quot;-&quot;??_ ;_ @_ "/>
    <numFmt numFmtId="180" formatCode="\ \ _ * #,##0_ ;_*\ \-#,##0_ ;_*\ &quot;-&quot;??_ ;_ @_ "/>
    <numFmt numFmtId="181" formatCode="\ \ _ * #,##0_ ;_ \ \ \ * \-#,##0_ ;_ \ \ \ * &quot;--&quot;??_ ;_ @_ "/>
    <numFmt numFmtId="182" formatCode="\ \ _ * #,##0_ ;_ \ \ \ * \-#,##0_ ;_ \ \ \ * &quot;  -&quot;??_ ;_ @_ "/>
    <numFmt numFmtId="183" formatCode="_ * \ #,##0_ ;_ \ \ * \ \ \-#,##0_ ;_ * \ \ &quot;-&quot;\ \ ??_ ;_ \ \ @_ \ \ \ \ \ \ "/>
    <numFmt numFmtId="184" formatCode="_ * \ #,##0_ ;_ \ \ * \ \ \-#,##0_ ;_ * \ \ &quot;-&quot;\ \ ??_ ;_ \ \ @_ \ \ \ \ \ \ \ \ \ \ \ \ \ "/>
    <numFmt numFmtId="185" formatCode="\ \ \ \ _ * \ #,##0_ ;_ \ \ * \ \ \-#,##0_ ;_ * \ \ &quot;-&quot;\ \ ??_ ;_ \ \ @_ \ \ \ \ \ \ \ \ \ \ \ \ \ "/>
    <numFmt numFmtId="186" formatCode="_ * #,##0.00_ ;_ * \-#,##0.00_ ;_ * &quot;-&quot;??_ ;_ @_ \ \ \ \ \ "/>
    <numFmt numFmtId="187" formatCode="_ * \ \ \ #,##0_ ;_ * \-#,##0_ ;_ * &quot;-&quot;??_ ;_ @_ \ \ \ \ \ "/>
    <numFmt numFmtId="188" formatCode="000"/>
    <numFmt numFmtId="189" formatCode="_ * \ \ \ #,##0_ ;_ * \-#,##0_ ;_ * &quot;-&quot;??_ ;_ @_ \ \ \ \ \ \ \ \ \ \ "/>
    <numFmt numFmtId="190" formatCode="\ \ \ \ \ \ _ * \ \ \ #,##0_ ;_ * \-#,##0_ ;_ * &quot;-&quot;??_ ;_ @_ \ \ \ \ \ \ \ \ \ \ "/>
    <numFmt numFmtId="191" formatCode="_ * #,##0_ ;_ * \-#,##0_ ;_ * &quot;-&quot;??_ ;_ @_ \ \ \ "/>
    <numFmt numFmtId="192" formatCode="\ \ _ * #,##0_ ;_ * \-#,##0_ ;_ * &quot;-&quot;??_ ;_ @_ "/>
    <numFmt numFmtId="193" formatCode="#,##0\ \ "/>
    <numFmt numFmtId="194" formatCode="_ * #,##0_ ;_ * \-#,##0_ ;_ * \ \ &quot;-&quot;??_ ;_ @_ \ \ \ \ \ \ \ \ "/>
    <numFmt numFmtId="195" formatCode="_ * \ \ \ #,##0_ ;_ * \-#,##0_ ;_ * &quot;-&quot;??_ ;_ @_ \ \ \ \ \ \ \ \ \ \ \ \ \ "/>
    <numFmt numFmtId="196" formatCode="#,##0\ \ \ "/>
    <numFmt numFmtId="197" formatCode="#,##0\ \ \ \ \ \ \ "/>
    <numFmt numFmtId="198" formatCode="#,##0\ \ \ \ \ \ \ \ \ \ "/>
    <numFmt numFmtId="199" formatCode="#,##0\ \ \ \ \ \ \ \ \ "/>
    <numFmt numFmtId="200" formatCode="#,##0\ \ \ \ \ \ "/>
    <numFmt numFmtId="201" formatCode="#,##0\ \ \ \ \ "/>
    <numFmt numFmtId="202" formatCode="h:mm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170" fontId="6" fillId="0" borderId="0" xfId="0" applyNumberFormat="1" applyFont="1" applyFill="1" applyAlignment="1" applyProtection="1">
      <alignment horizontal="right"/>
      <protection locked="0"/>
    </xf>
    <xf numFmtId="9" fontId="6" fillId="0" borderId="0" xfId="0" applyNumberFormat="1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4" fillId="0" borderId="0" xfId="0" applyFont="1" applyFill="1" applyAlignment="1" applyProtection="1">
      <alignment horizontal="centerContinuous"/>
      <protection locked="0"/>
    </xf>
    <xf numFmtId="0" fontId="5" fillId="0" borderId="0" xfId="0" applyFont="1" applyFill="1" applyAlignment="1" applyProtection="1">
      <alignment horizontal="centerContinuous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 quotePrefix="1">
      <alignment horizontal="center"/>
      <protection locked="0"/>
    </xf>
    <xf numFmtId="0" fontId="6" fillId="0" borderId="1" xfId="0" applyFont="1" applyFill="1" applyBorder="1" applyAlignment="1" applyProtection="1" quotePrefix="1">
      <alignment horizontal="center"/>
      <protection/>
    </xf>
    <xf numFmtId="0" fontId="6" fillId="0" borderId="3" xfId="0" applyFont="1" applyFill="1" applyBorder="1" applyAlignment="1" applyProtection="1">
      <alignment horizontal="centerContinuous"/>
      <protection/>
    </xf>
    <xf numFmtId="0" fontId="6" fillId="0" borderId="4" xfId="0" applyFont="1" applyFill="1" applyBorder="1" applyAlignment="1" applyProtection="1">
      <alignment horizontal="centerContinuous"/>
      <protection/>
    </xf>
    <xf numFmtId="0" fontId="6" fillId="0" borderId="5" xfId="0" applyFont="1" applyFill="1" applyBorder="1" applyAlignment="1" applyProtection="1">
      <alignment horizontal="centerContinuous"/>
      <protection/>
    </xf>
    <xf numFmtId="0" fontId="6" fillId="0" borderId="2" xfId="0" applyFont="1" applyFill="1" applyBorder="1" applyAlignment="1" applyProtection="1">
      <alignment horizontal="center"/>
      <protection/>
    </xf>
    <xf numFmtId="0" fontId="6" fillId="0" borderId="6" xfId="0" applyFont="1" applyFill="1" applyBorder="1" applyAlignment="1" applyProtection="1">
      <alignment horizontal="left"/>
      <protection locked="0"/>
    </xf>
    <xf numFmtId="0" fontId="6" fillId="0" borderId="6" xfId="0" applyFont="1" applyFill="1" applyBorder="1" applyAlignment="1" applyProtection="1" quotePrefix="1">
      <alignment horizontal="center"/>
      <protection locked="0"/>
    </xf>
    <xf numFmtId="0" fontId="6" fillId="0" borderId="7" xfId="0" applyFont="1" applyFill="1" applyBorder="1" applyAlignment="1" applyProtection="1" quotePrefix="1">
      <alignment horizontal="center"/>
      <protection locked="0"/>
    </xf>
    <xf numFmtId="0" fontId="6" fillId="0" borderId="6" xfId="0" applyFont="1" applyFill="1" applyBorder="1" applyAlignment="1" applyProtection="1">
      <alignment horizontal="center"/>
      <protection/>
    </xf>
    <xf numFmtId="0" fontId="8" fillId="0" borderId="2" xfId="0" applyFont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/>
    </xf>
    <xf numFmtId="170" fontId="6" fillId="0" borderId="7" xfId="0" applyNumberFormat="1" applyFont="1" applyFill="1" applyBorder="1" applyAlignment="1" applyProtection="1">
      <alignment horizontal="center"/>
      <protection/>
    </xf>
    <xf numFmtId="0" fontId="6" fillId="0" borderId="6" xfId="0" applyFont="1" applyFill="1" applyBorder="1" applyAlignment="1" applyProtection="1">
      <alignment/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center"/>
      <protection/>
    </xf>
    <xf numFmtId="0" fontId="8" fillId="0" borderId="8" xfId="0" applyFont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/>
    </xf>
    <xf numFmtId="0" fontId="6" fillId="0" borderId="1" xfId="0" applyFont="1" applyFill="1" applyBorder="1" applyAlignment="1" applyProtection="1">
      <alignment/>
      <protection locked="0"/>
    </xf>
    <xf numFmtId="193" fontId="6" fillId="0" borderId="1" xfId="0" applyNumberFormat="1" applyFont="1" applyFill="1" applyBorder="1" applyAlignment="1" applyProtection="1">
      <alignment/>
      <protection locked="0"/>
    </xf>
    <xf numFmtId="193" fontId="6" fillId="0" borderId="2" xfId="0" applyNumberFormat="1" applyFont="1" applyFill="1" applyBorder="1" applyAlignment="1" applyProtection="1">
      <alignment/>
      <protection/>
    </xf>
    <xf numFmtId="193" fontId="6" fillId="0" borderId="7" xfId="0" applyNumberFormat="1" applyFont="1" applyFill="1" applyBorder="1" applyAlignment="1" applyProtection="1">
      <alignment/>
      <protection locked="0"/>
    </xf>
    <xf numFmtId="193" fontId="6" fillId="0" borderId="7" xfId="0" applyNumberFormat="1" applyFont="1" applyFill="1" applyBorder="1" applyAlignment="1" applyProtection="1">
      <alignment/>
      <protection/>
    </xf>
    <xf numFmtId="0" fontId="6" fillId="0" borderId="6" xfId="0" applyFont="1" applyFill="1" applyBorder="1" applyAlignment="1" applyProtection="1">
      <alignment/>
      <protection locked="0"/>
    </xf>
    <xf numFmtId="193" fontId="6" fillId="0" borderId="6" xfId="0" applyNumberFormat="1" applyFont="1" applyFill="1" applyBorder="1" applyAlignment="1" applyProtection="1">
      <alignment/>
      <protection locked="0"/>
    </xf>
    <xf numFmtId="172" fontId="6" fillId="0" borderId="7" xfId="0" applyNumberFormat="1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/>
    </xf>
    <xf numFmtId="193" fontId="6" fillId="0" borderId="1" xfId="0" applyNumberFormat="1" applyFont="1" applyFill="1" applyBorder="1" applyAlignment="1" applyProtection="1">
      <alignment/>
      <protection/>
    </xf>
    <xf numFmtId="0" fontId="6" fillId="0" borderId="6" xfId="0" applyFont="1" applyFill="1" applyBorder="1" applyAlignment="1" applyProtection="1">
      <alignment/>
      <protection/>
    </xf>
    <xf numFmtId="193" fontId="9" fillId="0" borderId="6" xfId="0" applyNumberFormat="1" applyFont="1" applyFill="1" applyBorder="1" applyAlignment="1" applyProtection="1">
      <alignment/>
      <protection/>
    </xf>
    <xf numFmtId="172" fontId="9" fillId="0" borderId="7" xfId="0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193" fontId="6" fillId="0" borderId="10" xfId="0" applyNumberFormat="1" applyFont="1" applyFill="1" applyBorder="1" applyAlignment="1" applyProtection="1">
      <alignment horizontal="left"/>
      <protection/>
    </xf>
    <xf numFmtId="193" fontId="6" fillId="0" borderId="10" xfId="0" applyNumberFormat="1" applyFont="1" applyFill="1" applyBorder="1" applyAlignment="1" applyProtection="1">
      <alignment horizontal="right"/>
      <protection/>
    </xf>
    <xf numFmtId="193" fontId="6" fillId="0" borderId="11" xfId="0" applyNumberFormat="1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188" fontId="8" fillId="0" borderId="0" xfId="0" applyNumberFormat="1" applyFont="1" applyAlignment="1" applyProtection="1">
      <alignment/>
      <protection locked="0"/>
    </xf>
    <xf numFmtId="193" fontId="6" fillId="0" borderId="12" xfId="0" applyNumberFormat="1" applyFont="1" applyFill="1" applyBorder="1" applyAlignment="1" applyProtection="1">
      <alignment/>
      <protection locked="0"/>
    </xf>
    <xf numFmtId="193" fontId="6" fillId="0" borderId="0" xfId="0" applyNumberFormat="1" applyFont="1" applyFill="1" applyBorder="1" applyAlignment="1" applyProtection="1">
      <alignment/>
      <protection locked="0"/>
    </xf>
    <xf numFmtId="193" fontId="6" fillId="0" borderId="8" xfId="0" applyNumberFormat="1" applyFont="1" applyFill="1" applyBorder="1" applyAlignment="1" applyProtection="1">
      <alignment/>
      <protection/>
    </xf>
    <xf numFmtId="1" fontId="10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 quotePrefix="1">
      <alignment horizontal="left"/>
      <protection/>
    </xf>
    <xf numFmtId="193" fontId="6" fillId="0" borderId="6" xfId="0" applyNumberFormat="1" applyFont="1" applyFill="1" applyBorder="1" applyAlignment="1" applyProtection="1">
      <alignment/>
      <protection/>
    </xf>
    <xf numFmtId="0" fontId="6" fillId="0" borderId="7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/>
      <protection locked="0"/>
    </xf>
    <xf numFmtId="193" fontId="6" fillId="2" borderId="6" xfId="0" applyNumberFormat="1" applyFont="1" applyFill="1" applyBorder="1" applyAlignment="1" applyProtection="1">
      <alignment/>
      <protection locked="0"/>
    </xf>
    <xf numFmtId="193" fontId="6" fillId="2" borderId="7" xfId="0" applyNumberFormat="1" applyFont="1" applyFill="1" applyBorder="1" applyAlignment="1" applyProtection="1">
      <alignment/>
      <protection/>
    </xf>
    <xf numFmtId="193" fontId="6" fillId="2" borderId="0" xfId="0" applyNumberFormat="1" applyFont="1" applyFill="1" applyBorder="1" applyAlignment="1" applyProtection="1">
      <alignment/>
      <protection locked="0"/>
    </xf>
    <xf numFmtId="193" fontId="6" fillId="2" borderId="7" xfId="0" applyNumberFormat="1" applyFont="1" applyFill="1" applyBorder="1" applyAlignment="1" applyProtection="1">
      <alignment/>
      <protection locked="0"/>
    </xf>
    <xf numFmtId="172" fontId="6" fillId="2" borderId="7" xfId="0" applyNumberFormat="1" applyFont="1" applyFill="1" applyBorder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12" fillId="0" borderId="0" xfId="0" applyFont="1" applyFill="1" applyAlignment="1" applyProtection="1">
      <alignment horizontal="right"/>
      <protection locked="0"/>
    </xf>
    <xf numFmtId="202" fontId="11" fillId="0" borderId="0" xfId="0" applyNumberFormat="1" applyFont="1" applyAlignment="1" applyProtection="1">
      <alignment horizontal="left"/>
      <protection locked="0"/>
    </xf>
    <xf numFmtId="0" fontId="6" fillId="0" borderId="12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workbookViewId="0" topLeftCell="C10">
      <selection activeCell="I38" sqref="I38"/>
    </sheetView>
  </sheetViews>
  <sheetFormatPr defaultColWidth="11.421875" defaultRowHeight="12.75"/>
  <cols>
    <col min="1" max="1" width="11.140625" style="3" customWidth="1"/>
    <col min="2" max="2" width="8.7109375" style="3" bestFit="1" customWidth="1"/>
    <col min="3" max="3" width="7.7109375" style="3" bestFit="1" customWidth="1"/>
    <col min="4" max="4" width="10.140625" style="3" bestFit="1" customWidth="1"/>
    <col min="5" max="6" width="8.57421875" style="3" bestFit="1" customWidth="1"/>
    <col min="7" max="7" width="9.140625" style="3" bestFit="1" customWidth="1"/>
    <col min="8" max="8" width="7.421875" style="3" customWidth="1"/>
    <col min="9" max="9" width="7.00390625" style="3" customWidth="1"/>
    <col min="10" max="10" width="7.28125" style="3" customWidth="1"/>
    <col min="11" max="11" width="6.421875" style="3" customWidth="1"/>
    <col min="12" max="12" width="6.8515625" style="3" customWidth="1"/>
    <col min="13" max="13" width="7.00390625" style="3" customWidth="1"/>
    <col min="14" max="14" width="9.28125" style="3" customWidth="1"/>
    <col min="15" max="16" width="8.00390625" style="3" customWidth="1"/>
    <col min="17" max="17" width="3.00390625" style="3" hidden="1" customWidth="1"/>
    <col min="18" max="18" width="8.421875" style="3" customWidth="1"/>
    <col min="19" max="19" width="8.7109375" style="3" customWidth="1"/>
    <col min="20" max="16384" width="11.421875" style="3" customWidth="1"/>
  </cols>
  <sheetData>
    <row r="1" spans="1:19" ht="23.25">
      <c r="A1" s="8" t="s">
        <v>69</v>
      </c>
      <c r="B1" s="9"/>
      <c r="C1" s="9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67" t="s">
        <v>62</v>
      </c>
      <c r="S1" s="68">
        <f ca="1">NOW()</f>
        <v>38760.56407175926</v>
      </c>
    </row>
    <row r="2" spans="1:19" ht="1.5" customHeight="1">
      <c r="A2" s="2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4.25" customHeight="1">
      <c r="A3" s="12" t="s">
        <v>0</v>
      </c>
      <c r="B3" s="12" t="s">
        <v>1</v>
      </c>
      <c r="C3" s="12" t="s">
        <v>2</v>
      </c>
      <c r="D3" s="13" t="s">
        <v>3</v>
      </c>
      <c r="E3" s="13" t="s">
        <v>4</v>
      </c>
      <c r="F3" s="69" t="s">
        <v>71</v>
      </c>
      <c r="G3" s="14" t="s">
        <v>5</v>
      </c>
      <c r="H3" s="15" t="s">
        <v>6</v>
      </c>
      <c r="I3" s="16"/>
      <c r="J3" s="16"/>
      <c r="K3" s="16"/>
      <c r="L3" s="16"/>
      <c r="M3" s="16"/>
      <c r="N3" s="16"/>
      <c r="O3" s="16"/>
      <c r="P3" s="16"/>
      <c r="Q3" s="16"/>
      <c r="R3" s="17"/>
      <c r="S3" s="18"/>
    </row>
    <row r="4" spans="1:19" ht="14.25" customHeight="1">
      <c r="A4" s="19" t="s">
        <v>7</v>
      </c>
      <c r="B4" s="20" t="s">
        <v>8</v>
      </c>
      <c r="C4" s="20" t="s">
        <v>9</v>
      </c>
      <c r="D4" s="21" t="s">
        <v>10</v>
      </c>
      <c r="E4" s="59" t="s">
        <v>11</v>
      </c>
      <c r="F4" s="7" t="s">
        <v>12</v>
      </c>
      <c r="G4" s="22" t="s">
        <v>13</v>
      </c>
      <c r="H4" s="22" t="s">
        <v>14</v>
      </c>
      <c r="I4" s="22" t="s">
        <v>15</v>
      </c>
      <c r="J4" s="22" t="s">
        <v>65</v>
      </c>
      <c r="K4" s="23" t="s">
        <v>16</v>
      </c>
      <c r="L4" s="24" t="s">
        <v>17</v>
      </c>
      <c r="M4" s="24" t="s">
        <v>18</v>
      </c>
      <c r="N4" s="24" t="s">
        <v>72</v>
      </c>
      <c r="O4" s="24" t="s">
        <v>19</v>
      </c>
      <c r="P4" s="24" t="s">
        <v>67</v>
      </c>
      <c r="Q4" s="24" t="s">
        <v>0</v>
      </c>
      <c r="R4" s="18" t="s">
        <v>20</v>
      </c>
      <c r="S4" s="25" t="s">
        <v>60</v>
      </c>
    </row>
    <row r="5" spans="1:19" ht="14.25" customHeight="1">
      <c r="A5" s="26"/>
      <c r="B5" s="27" t="s">
        <v>21</v>
      </c>
      <c r="C5" s="27" t="s">
        <v>22</v>
      </c>
      <c r="D5" s="28" t="s">
        <v>23</v>
      </c>
      <c r="E5" s="27" t="s">
        <v>23</v>
      </c>
      <c r="F5" s="27" t="s">
        <v>59</v>
      </c>
      <c r="G5" s="22" t="s">
        <v>59</v>
      </c>
      <c r="H5" s="22" t="s">
        <v>24</v>
      </c>
      <c r="I5" s="29" t="s">
        <v>25</v>
      </c>
      <c r="J5" s="29" t="s">
        <v>66</v>
      </c>
      <c r="K5" s="30" t="s">
        <v>26</v>
      </c>
      <c r="L5" s="29" t="s">
        <v>26</v>
      </c>
      <c r="M5" s="29" t="s">
        <v>27</v>
      </c>
      <c r="N5" s="29" t="s">
        <v>70</v>
      </c>
      <c r="O5" s="29" t="s">
        <v>28</v>
      </c>
      <c r="P5" s="29" t="s">
        <v>68</v>
      </c>
      <c r="Q5" s="29" t="s">
        <v>0</v>
      </c>
      <c r="R5" s="31" t="s">
        <v>29</v>
      </c>
      <c r="S5" s="31" t="s">
        <v>61</v>
      </c>
    </row>
    <row r="6" spans="1:19" ht="13.5" customHeight="1">
      <c r="A6" s="32" t="s">
        <v>30</v>
      </c>
      <c r="B6" s="33">
        <v>1084</v>
      </c>
      <c r="C6" s="33">
        <v>322</v>
      </c>
      <c r="D6" s="33">
        <v>320</v>
      </c>
      <c r="E6" s="33">
        <v>320</v>
      </c>
      <c r="F6" s="33">
        <v>156</v>
      </c>
      <c r="G6" s="34">
        <f aca="true" t="shared" si="0" ref="G6:G32">(E6)*5-(F6)</f>
        <v>1444</v>
      </c>
      <c r="H6" s="53">
        <v>170</v>
      </c>
      <c r="I6" s="35">
        <v>225</v>
      </c>
      <c r="J6" s="35">
        <v>33</v>
      </c>
      <c r="K6" s="35">
        <v>174</v>
      </c>
      <c r="L6" s="35">
        <v>182</v>
      </c>
      <c r="M6" s="35">
        <v>225</v>
      </c>
      <c r="N6" s="35">
        <v>11</v>
      </c>
      <c r="O6" s="35">
        <v>95</v>
      </c>
      <c r="P6" s="35">
        <v>258</v>
      </c>
      <c r="Q6" s="35">
        <v>0</v>
      </c>
      <c r="R6" s="36">
        <f>SUM(G6-H6-I6-J6-K6-L6-M6-N6-O6-P6-Q6)</f>
        <v>71</v>
      </c>
      <c r="S6" s="39">
        <f>IF(C6&gt;0,C6/B6,"")</f>
        <v>0.29704797047970477</v>
      </c>
    </row>
    <row r="7" spans="1:19" ht="13.5" customHeight="1">
      <c r="A7" s="60" t="s">
        <v>31</v>
      </c>
      <c r="B7" s="61">
        <v>313</v>
      </c>
      <c r="C7" s="61">
        <v>154</v>
      </c>
      <c r="D7" s="61">
        <v>154</v>
      </c>
      <c r="E7" s="61">
        <v>154</v>
      </c>
      <c r="F7" s="61">
        <v>122</v>
      </c>
      <c r="G7" s="62">
        <f t="shared" si="0"/>
        <v>648</v>
      </c>
      <c r="H7" s="63">
        <v>67</v>
      </c>
      <c r="I7" s="64">
        <v>98</v>
      </c>
      <c r="J7" s="64">
        <v>8</v>
      </c>
      <c r="K7" s="64">
        <v>96</v>
      </c>
      <c r="L7" s="64">
        <v>131</v>
      </c>
      <c r="M7" s="64">
        <v>83</v>
      </c>
      <c r="N7" s="64">
        <v>4</v>
      </c>
      <c r="O7" s="64">
        <v>41</v>
      </c>
      <c r="P7" s="64">
        <v>89</v>
      </c>
      <c r="Q7" s="64"/>
      <c r="R7" s="62">
        <f aca="true" t="shared" si="1" ref="R7:R32">SUM(G7-H7-I7-J7-K7-L7-M7-N7-O7-P7-Q7)</f>
        <v>31</v>
      </c>
      <c r="S7" s="65">
        <f aca="true" t="shared" si="2" ref="S7:S32">IF(C7&gt;0,C7/B7,"")</f>
        <v>0.49201277955271566</v>
      </c>
    </row>
    <row r="8" spans="1:19" ht="13.5" customHeight="1">
      <c r="A8" s="37" t="s">
        <v>32</v>
      </c>
      <c r="B8" s="38">
        <v>347</v>
      </c>
      <c r="C8" s="38">
        <v>151</v>
      </c>
      <c r="D8" s="38">
        <v>151</v>
      </c>
      <c r="E8" s="38">
        <v>151</v>
      </c>
      <c r="F8" s="38">
        <v>85</v>
      </c>
      <c r="G8" s="36">
        <f t="shared" si="0"/>
        <v>670</v>
      </c>
      <c r="H8" s="54">
        <v>85</v>
      </c>
      <c r="I8" s="35">
        <v>98</v>
      </c>
      <c r="J8" s="35">
        <v>13</v>
      </c>
      <c r="K8" s="35">
        <v>96</v>
      </c>
      <c r="L8" s="35">
        <v>102</v>
      </c>
      <c r="M8" s="35">
        <v>80</v>
      </c>
      <c r="N8" s="35">
        <v>2</v>
      </c>
      <c r="O8" s="35">
        <v>51</v>
      </c>
      <c r="P8" s="35">
        <v>83</v>
      </c>
      <c r="Q8" s="35"/>
      <c r="R8" s="36">
        <f t="shared" si="1"/>
        <v>60</v>
      </c>
      <c r="S8" s="39">
        <f t="shared" si="2"/>
        <v>0.43515850144092216</v>
      </c>
    </row>
    <row r="9" spans="1:19" ht="13.5" customHeight="1">
      <c r="A9" s="60" t="s">
        <v>33</v>
      </c>
      <c r="B9" s="61">
        <v>366</v>
      </c>
      <c r="C9" s="61">
        <v>157</v>
      </c>
      <c r="D9" s="61">
        <v>157</v>
      </c>
      <c r="E9" s="61">
        <v>156</v>
      </c>
      <c r="F9" s="61">
        <v>71</v>
      </c>
      <c r="G9" s="62">
        <f t="shared" si="0"/>
        <v>709</v>
      </c>
      <c r="H9" s="63">
        <v>97</v>
      </c>
      <c r="I9" s="64">
        <v>96</v>
      </c>
      <c r="J9" s="64">
        <v>9</v>
      </c>
      <c r="K9" s="64">
        <v>109</v>
      </c>
      <c r="L9" s="64">
        <v>95</v>
      </c>
      <c r="M9" s="64">
        <v>109</v>
      </c>
      <c r="N9" s="64">
        <v>0</v>
      </c>
      <c r="O9" s="64">
        <v>36</v>
      </c>
      <c r="P9" s="64">
        <v>103</v>
      </c>
      <c r="Q9" s="64"/>
      <c r="R9" s="62">
        <f t="shared" si="1"/>
        <v>55</v>
      </c>
      <c r="S9" s="65">
        <f t="shared" si="2"/>
        <v>0.42896174863387976</v>
      </c>
    </row>
    <row r="10" spans="1:19" ht="13.5" customHeight="1">
      <c r="A10" s="37" t="s">
        <v>34</v>
      </c>
      <c r="B10" s="38">
        <v>2268</v>
      </c>
      <c r="C10" s="38">
        <v>844</v>
      </c>
      <c r="D10" s="38">
        <v>844</v>
      </c>
      <c r="E10" s="38">
        <v>844</v>
      </c>
      <c r="F10" s="38">
        <v>489</v>
      </c>
      <c r="G10" s="36">
        <f t="shared" si="0"/>
        <v>3731</v>
      </c>
      <c r="H10" s="54">
        <v>451</v>
      </c>
      <c r="I10" s="38">
        <v>543</v>
      </c>
      <c r="J10" s="38">
        <v>68</v>
      </c>
      <c r="K10" s="38">
        <v>547</v>
      </c>
      <c r="L10" s="38">
        <v>492</v>
      </c>
      <c r="M10" s="38">
        <v>506</v>
      </c>
      <c r="N10" s="38">
        <v>19</v>
      </c>
      <c r="O10" s="38">
        <v>267</v>
      </c>
      <c r="P10" s="38">
        <v>619</v>
      </c>
      <c r="Q10" s="38"/>
      <c r="R10" s="36">
        <f t="shared" si="1"/>
        <v>219</v>
      </c>
      <c r="S10" s="39">
        <f t="shared" si="2"/>
        <v>0.37213403880070545</v>
      </c>
    </row>
    <row r="11" spans="1:19" ht="13.5" customHeight="1">
      <c r="A11" s="60" t="s">
        <v>35</v>
      </c>
      <c r="B11" s="61">
        <v>1100</v>
      </c>
      <c r="C11" s="61">
        <v>360</v>
      </c>
      <c r="D11" s="61">
        <v>360</v>
      </c>
      <c r="E11" s="61">
        <v>360</v>
      </c>
      <c r="F11" s="61">
        <v>183</v>
      </c>
      <c r="G11" s="62">
        <f t="shared" si="0"/>
        <v>1617</v>
      </c>
      <c r="H11" s="63">
        <v>200</v>
      </c>
      <c r="I11" s="61">
        <v>197</v>
      </c>
      <c r="J11" s="61">
        <v>39</v>
      </c>
      <c r="K11" s="61">
        <v>222</v>
      </c>
      <c r="L11" s="61">
        <v>192</v>
      </c>
      <c r="M11" s="61">
        <v>215</v>
      </c>
      <c r="N11" s="61">
        <v>4</v>
      </c>
      <c r="O11" s="61">
        <v>104</v>
      </c>
      <c r="P11" s="61">
        <v>258</v>
      </c>
      <c r="Q11" s="61"/>
      <c r="R11" s="62">
        <f t="shared" si="1"/>
        <v>186</v>
      </c>
      <c r="S11" s="65">
        <f t="shared" si="2"/>
        <v>0.32727272727272727</v>
      </c>
    </row>
    <row r="12" spans="1:19" ht="13.5" customHeight="1">
      <c r="A12" s="37" t="s">
        <v>36</v>
      </c>
      <c r="B12" s="38">
        <v>2484</v>
      </c>
      <c r="C12" s="38">
        <v>1075</v>
      </c>
      <c r="D12" s="38">
        <v>1075</v>
      </c>
      <c r="E12" s="38">
        <v>1073</v>
      </c>
      <c r="F12" s="38">
        <v>590</v>
      </c>
      <c r="G12" s="36">
        <f t="shared" si="0"/>
        <v>4775</v>
      </c>
      <c r="H12" s="54">
        <v>659</v>
      </c>
      <c r="I12" s="38">
        <v>696</v>
      </c>
      <c r="J12" s="38">
        <v>73</v>
      </c>
      <c r="K12" s="38">
        <v>674</v>
      </c>
      <c r="L12" s="38">
        <v>539</v>
      </c>
      <c r="M12" s="38">
        <v>635</v>
      </c>
      <c r="N12" s="38">
        <v>21</v>
      </c>
      <c r="O12" s="38">
        <v>327</v>
      </c>
      <c r="P12" s="38">
        <v>781</v>
      </c>
      <c r="Q12" s="38"/>
      <c r="R12" s="36">
        <f t="shared" si="1"/>
        <v>370</v>
      </c>
      <c r="S12" s="39">
        <f t="shared" si="2"/>
        <v>0.4327697262479871</v>
      </c>
    </row>
    <row r="13" spans="1:19" ht="13.5" customHeight="1">
      <c r="A13" s="60" t="s">
        <v>37</v>
      </c>
      <c r="B13" s="61">
        <v>2132</v>
      </c>
      <c r="C13" s="61">
        <v>883</v>
      </c>
      <c r="D13" s="61">
        <v>883</v>
      </c>
      <c r="E13" s="61">
        <v>883</v>
      </c>
      <c r="F13" s="61">
        <v>347</v>
      </c>
      <c r="G13" s="62">
        <f t="shared" si="0"/>
        <v>4068</v>
      </c>
      <c r="H13" s="63">
        <v>539</v>
      </c>
      <c r="I13" s="61">
        <v>572</v>
      </c>
      <c r="J13" s="61">
        <v>35</v>
      </c>
      <c r="K13" s="61">
        <v>663</v>
      </c>
      <c r="L13" s="61">
        <v>425</v>
      </c>
      <c r="M13" s="61">
        <v>488</v>
      </c>
      <c r="N13" s="61">
        <v>24</v>
      </c>
      <c r="O13" s="61">
        <v>332</v>
      </c>
      <c r="P13" s="61">
        <v>606</v>
      </c>
      <c r="Q13" s="61"/>
      <c r="R13" s="62">
        <f t="shared" si="1"/>
        <v>384</v>
      </c>
      <c r="S13" s="65">
        <f t="shared" si="2"/>
        <v>0.41416510318949346</v>
      </c>
    </row>
    <row r="14" spans="1:19" ht="13.5" customHeight="1">
      <c r="A14" s="37" t="s">
        <v>38</v>
      </c>
      <c r="B14" s="38">
        <v>1726</v>
      </c>
      <c r="C14" s="38">
        <v>731</v>
      </c>
      <c r="D14" s="38">
        <v>731</v>
      </c>
      <c r="E14" s="38">
        <v>730</v>
      </c>
      <c r="F14" s="38">
        <v>338</v>
      </c>
      <c r="G14" s="36">
        <f t="shared" si="0"/>
        <v>3312</v>
      </c>
      <c r="H14" s="54">
        <v>395</v>
      </c>
      <c r="I14" s="38">
        <v>470</v>
      </c>
      <c r="J14" s="38">
        <v>62</v>
      </c>
      <c r="K14" s="38">
        <v>407</v>
      </c>
      <c r="L14" s="38">
        <v>378</v>
      </c>
      <c r="M14" s="38">
        <v>507</v>
      </c>
      <c r="N14" s="38">
        <v>11</v>
      </c>
      <c r="O14" s="38">
        <v>248</v>
      </c>
      <c r="P14" s="38">
        <v>483</v>
      </c>
      <c r="Q14" s="38"/>
      <c r="R14" s="36">
        <f t="shared" si="1"/>
        <v>351</v>
      </c>
      <c r="S14" s="39">
        <f t="shared" si="2"/>
        <v>0.4235225955967555</v>
      </c>
    </row>
    <row r="15" spans="1:19" ht="13.5" customHeight="1">
      <c r="A15" s="60" t="s">
        <v>39</v>
      </c>
      <c r="B15" s="61">
        <v>446</v>
      </c>
      <c r="C15" s="61">
        <v>252</v>
      </c>
      <c r="D15" s="61">
        <v>252</v>
      </c>
      <c r="E15" s="61">
        <v>252</v>
      </c>
      <c r="F15" s="61">
        <v>156</v>
      </c>
      <c r="G15" s="62">
        <f t="shared" si="0"/>
        <v>1104</v>
      </c>
      <c r="H15" s="63">
        <v>128</v>
      </c>
      <c r="I15" s="61">
        <v>150</v>
      </c>
      <c r="J15" s="61">
        <v>15</v>
      </c>
      <c r="K15" s="61">
        <v>126</v>
      </c>
      <c r="L15" s="61">
        <v>99</v>
      </c>
      <c r="M15" s="61">
        <v>184</v>
      </c>
      <c r="N15" s="61">
        <v>5</v>
      </c>
      <c r="O15" s="61">
        <v>84</v>
      </c>
      <c r="P15" s="61">
        <v>170</v>
      </c>
      <c r="Q15" s="61"/>
      <c r="R15" s="62">
        <f t="shared" si="1"/>
        <v>143</v>
      </c>
      <c r="S15" s="65">
        <f t="shared" si="2"/>
        <v>0.5650224215246636</v>
      </c>
    </row>
    <row r="16" spans="1:19" ht="13.5" customHeight="1">
      <c r="A16" s="37" t="s">
        <v>40</v>
      </c>
      <c r="B16" s="38">
        <v>3666</v>
      </c>
      <c r="C16" s="38">
        <v>1668</v>
      </c>
      <c r="D16" s="38">
        <v>1668</v>
      </c>
      <c r="E16" s="38">
        <v>1668</v>
      </c>
      <c r="F16" s="38">
        <v>919</v>
      </c>
      <c r="G16" s="36">
        <f t="shared" si="0"/>
        <v>7421</v>
      </c>
      <c r="H16" s="54">
        <v>948</v>
      </c>
      <c r="I16" s="38">
        <v>1054</v>
      </c>
      <c r="J16" s="38">
        <v>115</v>
      </c>
      <c r="K16" s="38">
        <v>963</v>
      </c>
      <c r="L16" s="38">
        <v>743</v>
      </c>
      <c r="M16" s="38">
        <v>965</v>
      </c>
      <c r="N16" s="38">
        <v>52</v>
      </c>
      <c r="O16" s="38">
        <v>688</v>
      </c>
      <c r="P16" s="38">
        <v>1072</v>
      </c>
      <c r="Q16" s="38"/>
      <c r="R16" s="36">
        <f t="shared" si="1"/>
        <v>821</v>
      </c>
      <c r="S16" s="39">
        <f t="shared" si="2"/>
        <v>0.45499181669394434</v>
      </c>
    </row>
    <row r="17" spans="1:19" ht="13.5" customHeight="1">
      <c r="A17" s="60" t="s">
        <v>41</v>
      </c>
      <c r="B17" s="61">
        <v>1819</v>
      </c>
      <c r="C17" s="61">
        <v>821</v>
      </c>
      <c r="D17" s="61">
        <v>821</v>
      </c>
      <c r="E17" s="61">
        <v>821</v>
      </c>
      <c r="F17" s="61">
        <v>460</v>
      </c>
      <c r="G17" s="62">
        <f t="shared" si="0"/>
        <v>3645</v>
      </c>
      <c r="H17" s="63">
        <v>473</v>
      </c>
      <c r="I17" s="61">
        <v>531</v>
      </c>
      <c r="J17" s="61">
        <v>46</v>
      </c>
      <c r="K17" s="61">
        <v>520</v>
      </c>
      <c r="L17" s="61">
        <v>392</v>
      </c>
      <c r="M17" s="61">
        <v>522</v>
      </c>
      <c r="N17" s="61">
        <v>16</v>
      </c>
      <c r="O17" s="61">
        <v>333</v>
      </c>
      <c r="P17" s="61">
        <v>533</v>
      </c>
      <c r="Q17" s="61"/>
      <c r="R17" s="62">
        <f t="shared" si="1"/>
        <v>279</v>
      </c>
      <c r="S17" s="65">
        <f t="shared" si="2"/>
        <v>0.451346893897746</v>
      </c>
    </row>
    <row r="18" spans="1:19" ht="13.5" customHeight="1">
      <c r="A18" s="37" t="s">
        <v>42</v>
      </c>
      <c r="B18" s="38">
        <v>637</v>
      </c>
      <c r="C18" s="38">
        <v>265</v>
      </c>
      <c r="D18" s="38">
        <v>265</v>
      </c>
      <c r="E18" s="38">
        <v>265</v>
      </c>
      <c r="F18" s="38">
        <v>138</v>
      </c>
      <c r="G18" s="36">
        <f t="shared" si="0"/>
        <v>1187</v>
      </c>
      <c r="H18" s="54">
        <v>139</v>
      </c>
      <c r="I18" s="38">
        <v>185</v>
      </c>
      <c r="J18" s="38">
        <v>20</v>
      </c>
      <c r="K18" s="38">
        <v>148</v>
      </c>
      <c r="L18" s="38">
        <v>127</v>
      </c>
      <c r="M18" s="38">
        <v>145</v>
      </c>
      <c r="N18" s="38">
        <v>13</v>
      </c>
      <c r="O18" s="38">
        <v>124</v>
      </c>
      <c r="P18" s="38">
        <v>165</v>
      </c>
      <c r="Q18" s="38"/>
      <c r="R18" s="36">
        <f t="shared" si="1"/>
        <v>121</v>
      </c>
      <c r="S18" s="39">
        <f t="shared" si="2"/>
        <v>0.41601255886970173</v>
      </c>
    </row>
    <row r="19" spans="1:19" ht="13.5" customHeight="1">
      <c r="A19" s="60" t="s">
        <v>43</v>
      </c>
      <c r="B19" s="61">
        <v>227</v>
      </c>
      <c r="C19" s="61">
        <v>141</v>
      </c>
      <c r="D19" s="61">
        <v>141</v>
      </c>
      <c r="E19" s="61">
        <v>141</v>
      </c>
      <c r="F19" s="61">
        <v>66</v>
      </c>
      <c r="G19" s="62">
        <f t="shared" si="0"/>
        <v>639</v>
      </c>
      <c r="H19" s="63">
        <v>64</v>
      </c>
      <c r="I19" s="61">
        <v>88</v>
      </c>
      <c r="J19" s="61">
        <v>13</v>
      </c>
      <c r="K19" s="61">
        <v>76</v>
      </c>
      <c r="L19" s="61">
        <v>53</v>
      </c>
      <c r="M19" s="61">
        <v>87</v>
      </c>
      <c r="N19" s="61">
        <v>8</v>
      </c>
      <c r="O19" s="61">
        <v>68</v>
      </c>
      <c r="P19" s="61">
        <v>87</v>
      </c>
      <c r="Q19" s="61"/>
      <c r="R19" s="62">
        <f t="shared" si="1"/>
        <v>95</v>
      </c>
      <c r="S19" s="65">
        <f t="shared" si="2"/>
        <v>0.6211453744493393</v>
      </c>
    </row>
    <row r="20" spans="1:19" ht="13.5" customHeight="1">
      <c r="A20" s="37" t="s">
        <v>44</v>
      </c>
      <c r="B20" s="38">
        <v>311</v>
      </c>
      <c r="C20" s="38">
        <v>179</v>
      </c>
      <c r="D20" s="38">
        <v>179</v>
      </c>
      <c r="E20" s="38">
        <v>179</v>
      </c>
      <c r="F20" s="38">
        <v>103</v>
      </c>
      <c r="G20" s="36">
        <f t="shared" si="0"/>
        <v>792</v>
      </c>
      <c r="H20" s="54">
        <v>76</v>
      </c>
      <c r="I20" s="38">
        <v>97</v>
      </c>
      <c r="J20" s="38">
        <v>18</v>
      </c>
      <c r="K20" s="38">
        <v>94</v>
      </c>
      <c r="L20" s="38">
        <v>59</v>
      </c>
      <c r="M20" s="38">
        <v>97</v>
      </c>
      <c r="N20" s="38">
        <v>2</v>
      </c>
      <c r="O20" s="38">
        <v>112</v>
      </c>
      <c r="P20" s="38">
        <v>113</v>
      </c>
      <c r="Q20" s="38"/>
      <c r="R20" s="36">
        <f t="shared" si="1"/>
        <v>124</v>
      </c>
      <c r="S20" s="39">
        <f t="shared" si="2"/>
        <v>0.5755627009646302</v>
      </c>
    </row>
    <row r="21" spans="1:19" ht="13.5" customHeight="1">
      <c r="A21" s="60" t="s">
        <v>45</v>
      </c>
      <c r="B21" s="61">
        <v>1513</v>
      </c>
      <c r="C21" s="61">
        <v>680</v>
      </c>
      <c r="D21" s="61">
        <v>680</v>
      </c>
      <c r="E21" s="61">
        <v>680</v>
      </c>
      <c r="F21" s="61">
        <v>278</v>
      </c>
      <c r="G21" s="62">
        <f t="shared" si="0"/>
        <v>3122</v>
      </c>
      <c r="H21" s="63">
        <v>314</v>
      </c>
      <c r="I21" s="61">
        <v>447</v>
      </c>
      <c r="J21" s="61">
        <v>67</v>
      </c>
      <c r="K21" s="61">
        <v>410</v>
      </c>
      <c r="L21" s="61">
        <v>344</v>
      </c>
      <c r="M21" s="61">
        <v>396</v>
      </c>
      <c r="N21" s="61">
        <v>15</v>
      </c>
      <c r="O21" s="61">
        <v>305</v>
      </c>
      <c r="P21" s="61">
        <v>399</v>
      </c>
      <c r="Q21" s="61"/>
      <c r="R21" s="62">
        <f t="shared" si="1"/>
        <v>425</v>
      </c>
      <c r="S21" s="65">
        <f t="shared" si="2"/>
        <v>0.449438202247191</v>
      </c>
    </row>
    <row r="22" spans="1:19" ht="13.5" customHeight="1">
      <c r="A22" s="37" t="s">
        <v>46</v>
      </c>
      <c r="B22" s="38">
        <v>183</v>
      </c>
      <c r="C22" s="38">
        <v>88</v>
      </c>
      <c r="D22" s="38">
        <v>88</v>
      </c>
      <c r="E22" s="38">
        <v>88</v>
      </c>
      <c r="F22" s="38">
        <v>41</v>
      </c>
      <c r="G22" s="36">
        <f t="shared" si="0"/>
        <v>399</v>
      </c>
      <c r="H22" s="54">
        <v>44</v>
      </c>
      <c r="I22" s="38">
        <v>49</v>
      </c>
      <c r="J22" s="38">
        <v>21</v>
      </c>
      <c r="K22" s="38">
        <v>47</v>
      </c>
      <c r="L22" s="38">
        <v>43</v>
      </c>
      <c r="M22" s="38">
        <v>49</v>
      </c>
      <c r="N22" s="38">
        <v>5</v>
      </c>
      <c r="O22" s="38">
        <v>48</v>
      </c>
      <c r="P22" s="38">
        <v>58</v>
      </c>
      <c r="Q22" s="38"/>
      <c r="R22" s="36">
        <f t="shared" si="1"/>
        <v>35</v>
      </c>
      <c r="S22" s="39">
        <f t="shared" si="2"/>
        <v>0.4808743169398907</v>
      </c>
    </row>
    <row r="23" spans="1:19" ht="13.5" customHeight="1">
      <c r="A23" s="60" t="s">
        <v>47</v>
      </c>
      <c r="B23" s="61">
        <v>129</v>
      </c>
      <c r="C23" s="61">
        <v>62</v>
      </c>
      <c r="D23" s="61">
        <v>62</v>
      </c>
      <c r="E23" s="61">
        <v>62</v>
      </c>
      <c r="F23" s="61">
        <v>13</v>
      </c>
      <c r="G23" s="62">
        <f t="shared" si="0"/>
        <v>297</v>
      </c>
      <c r="H23" s="63">
        <v>22</v>
      </c>
      <c r="I23" s="61">
        <v>51</v>
      </c>
      <c r="J23" s="61">
        <v>12</v>
      </c>
      <c r="K23" s="61">
        <v>40</v>
      </c>
      <c r="L23" s="61">
        <v>38</v>
      </c>
      <c r="M23" s="61">
        <v>46</v>
      </c>
      <c r="N23" s="61">
        <v>0</v>
      </c>
      <c r="O23" s="61">
        <v>31</v>
      </c>
      <c r="P23" s="61">
        <v>39</v>
      </c>
      <c r="Q23" s="61"/>
      <c r="R23" s="62">
        <f t="shared" si="1"/>
        <v>18</v>
      </c>
      <c r="S23" s="65">
        <f t="shared" si="2"/>
        <v>0.4806201550387597</v>
      </c>
    </row>
    <row r="24" spans="1:19" ht="13.5" customHeight="1">
      <c r="A24" s="37" t="s">
        <v>48</v>
      </c>
      <c r="B24" s="38">
        <v>735</v>
      </c>
      <c r="C24" s="38">
        <v>350</v>
      </c>
      <c r="D24" s="38">
        <v>350</v>
      </c>
      <c r="E24" s="38">
        <v>350</v>
      </c>
      <c r="F24" s="38">
        <v>114</v>
      </c>
      <c r="G24" s="36">
        <f t="shared" si="0"/>
        <v>1636</v>
      </c>
      <c r="H24" s="54">
        <v>177</v>
      </c>
      <c r="I24" s="38">
        <v>248</v>
      </c>
      <c r="J24" s="38">
        <v>63</v>
      </c>
      <c r="K24" s="38">
        <v>187</v>
      </c>
      <c r="L24" s="38">
        <v>174</v>
      </c>
      <c r="M24" s="38">
        <v>225</v>
      </c>
      <c r="N24" s="38">
        <v>14</v>
      </c>
      <c r="O24" s="38">
        <v>134</v>
      </c>
      <c r="P24" s="38">
        <v>242</v>
      </c>
      <c r="Q24" s="38"/>
      <c r="R24" s="36">
        <f t="shared" si="1"/>
        <v>172</v>
      </c>
      <c r="S24" s="39">
        <f t="shared" si="2"/>
        <v>0.47619047619047616</v>
      </c>
    </row>
    <row r="25" spans="1:19" ht="13.5" customHeight="1">
      <c r="A25" s="60" t="s">
        <v>49</v>
      </c>
      <c r="B25" s="61">
        <v>422</v>
      </c>
      <c r="C25" s="61">
        <v>236</v>
      </c>
      <c r="D25" s="61">
        <v>236</v>
      </c>
      <c r="E25" s="61">
        <v>235</v>
      </c>
      <c r="F25" s="61">
        <v>84</v>
      </c>
      <c r="G25" s="62">
        <f t="shared" si="0"/>
        <v>1091</v>
      </c>
      <c r="H25" s="63">
        <v>108</v>
      </c>
      <c r="I25" s="61">
        <v>172</v>
      </c>
      <c r="J25" s="61">
        <v>25</v>
      </c>
      <c r="K25" s="61">
        <v>132</v>
      </c>
      <c r="L25" s="61">
        <v>95</v>
      </c>
      <c r="M25" s="61">
        <v>133</v>
      </c>
      <c r="N25" s="61">
        <v>15</v>
      </c>
      <c r="O25" s="61">
        <v>96</v>
      </c>
      <c r="P25" s="61">
        <v>154</v>
      </c>
      <c r="Q25" s="61"/>
      <c r="R25" s="62">
        <f t="shared" si="1"/>
        <v>161</v>
      </c>
      <c r="S25" s="65">
        <f t="shared" si="2"/>
        <v>0.5592417061611374</v>
      </c>
    </row>
    <row r="26" spans="1:19" ht="13.5" customHeight="1">
      <c r="A26" s="37" t="s">
        <v>50</v>
      </c>
      <c r="B26" s="38">
        <v>132</v>
      </c>
      <c r="C26" s="38">
        <v>69</v>
      </c>
      <c r="D26" s="38">
        <v>69</v>
      </c>
      <c r="E26" s="38">
        <v>69</v>
      </c>
      <c r="F26" s="38">
        <v>23</v>
      </c>
      <c r="G26" s="36">
        <f t="shared" si="0"/>
        <v>322</v>
      </c>
      <c r="H26" s="54">
        <v>37</v>
      </c>
      <c r="I26" s="38">
        <v>51</v>
      </c>
      <c r="J26" s="38">
        <v>9</v>
      </c>
      <c r="K26" s="38">
        <v>44</v>
      </c>
      <c r="L26" s="38">
        <v>37</v>
      </c>
      <c r="M26" s="38">
        <v>48</v>
      </c>
      <c r="N26" s="38">
        <v>1</v>
      </c>
      <c r="O26" s="38">
        <v>24</v>
      </c>
      <c r="P26" s="38">
        <v>48</v>
      </c>
      <c r="Q26" s="38"/>
      <c r="R26" s="36">
        <f t="shared" si="1"/>
        <v>23</v>
      </c>
      <c r="S26" s="39">
        <f t="shared" si="2"/>
        <v>0.5227272727272727</v>
      </c>
    </row>
    <row r="27" spans="1:19" ht="13.5" customHeight="1">
      <c r="A27" s="60" t="s">
        <v>51</v>
      </c>
      <c r="B27" s="61">
        <v>249</v>
      </c>
      <c r="C27" s="61">
        <v>133</v>
      </c>
      <c r="D27" s="61">
        <v>133</v>
      </c>
      <c r="E27" s="61">
        <v>130</v>
      </c>
      <c r="F27" s="61">
        <v>30</v>
      </c>
      <c r="G27" s="62">
        <f t="shared" si="0"/>
        <v>620</v>
      </c>
      <c r="H27" s="63">
        <v>56</v>
      </c>
      <c r="I27" s="61">
        <v>72</v>
      </c>
      <c r="J27" s="61">
        <v>17</v>
      </c>
      <c r="K27" s="61">
        <v>83</v>
      </c>
      <c r="L27" s="61">
        <v>46</v>
      </c>
      <c r="M27" s="61">
        <v>85</v>
      </c>
      <c r="N27" s="61">
        <v>3</v>
      </c>
      <c r="O27" s="61">
        <v>69</v>
      </c>
      <c r="P27" s="61">
        <v>119</v>
      </c>
      <c r="Q27" s="61"/>
      <c r="R27" s="62">
        <f t="shared" si="1"/>
        <v>70</v>
      </c>
      <c r="S27" s="65">
        <f t="shared" si="2"/>
        <v>0.5341365461847389</v>
      </c>
    </row>
    <row r="28" spans="1:19" ht="13.5" customHeight="1">
      <c r="A28" s="37" t="s">
        <v>52</v>
      </c>
      <c r="B28" s="38">
        <v>239</v>
      </c>
      <c r="C28" s="38">
        <v>125</v>
      </c>
      <c r="D28" s="38">
        <v>125</v>
      </c>
      <c r="E28" s="38">
        <v>124</v>
      </c>
      <c r="F28" s="38">
        <v>31</v>
      </c>
      <c r="G28" s="36">
        <f t="shared" si="0"/>
        <v>589</v>
      </c>
      <c r="H28" s="54">
        <v>103</v>
      </c>
      <c r="I28" s="38">
        <v>47</v>
      </c>
      <c r="J28" s="38">
        <v>6</v>
      </c>
      <c r="K28" s="38">
        <v>78</v>
      </c>
      <c r="L28" s="38">
        <v>89</v>
      </c>
      <c r="M28" s="38">
        <v>87</v>
      </c>
      <c r="N28" s="38">
        <v>3</v>
      </c>
      <c r="O28" s="38">
        <v>44</v>
      </c>
      <c r="P28" s="38">
        <v>95</v>
      </c>
      <c r="Q28" s="38"/>
      <c r="R28" s="36">
        <f t="shared" si="1"/>
        <v>37</v>
      </c>
      <c r="S28" s="39">
        <f t="shared" si="2"/>
        <v>0.5230125523012552</v>
      </c>
    </row>
    <row r="29" spans="1:19" ht="13.5" customHeight="1">
      <c r="A29" s="60" t="s">
        <v>53</v>
      </c>
      <c r="B29" s="61">
        <v>777</v>
      </c>
      <c r="C29" s="61">
        <v>365</v>
      </c>
      <c r="D29" s="61">
        <v>365</v>
      </c>
      <c r="E29" s="61">
        <v>365</v>
      </c>
      <c r="F29" s="61">
        <v>159</v>
      </c>
      <c r="G29" s="62">
        <f t="shared" si="0"/>
        <v>1666</v>
      </c>
      <c r="H29" s="63">
        <v>184</v>
      </c>
      <c r="I29" s="61">
        <v>259</v>
      </c>
      <c r="J29" s="61">
        <v>18</v>
      </c>
      <c r="K29" s="61">
        <v>196</v>
      </c>
      <c r="L29" s="61">
        <v>183</v>
      </c>
      <c r="M29" s="61">
        <v>257</v>
      </c>
      <c r="N29" s="61">
        <v>6</v>
      </c>
      <c r="O29" s="61">
        <v>147</v>
      </c>
      <c r="P29" s="61">
        <v>262</v>
      </c>
      <c r="Q29" s="61"/>
      <c r="R29" s="62">
        <f t="shared" si="1"/>
        <v>154</v>
      </c>
      <c r="S29" s="65">
        <f t="shared" si="2"/>
        <v>0.4697554697554698</v>
      </c>
    </row>
    <row r="30" spans="1:19" ht="13.5" customHeight="1">
      <c r="A30" s="37" t="s">
        <v>54</v>
      </c>
      <c r="B30" s="38">
        <v>521</v>
      </c>
      <c r="C30" s="38">
        <v>266</v>
      </c>
      <c r="D30" s="38">
        <v>266</v>
      </c>
      <c r="E30" s="38">
        <v>266</v>
      </c>
      <c r="F30" s="38">
        <v>128</v>
      </c>
      <c r="G30" s="36">
        <f t="shared" si="0"/>
        <v>1202</v>
      </c>
      <c r="H30" s="54">
        <v>143</v>
      </c>
      <c r="I30" s="38">
        <v>181</v>
      </c>
      <c r="J30" s="38">
        <v>29</v>
      </c>
      <c r="K30" s="38">
        <v>183</v>
      </c>
      <c r="L30" s="38">
        <v>106</v>
      </c>
      <c r="M30" s="38">
        <v>155</v>
      </c>
      <c r="N30" s="38">
        <v>12</v>
      </c>
      <c r="O30" s="38">
        <v>96</v>
      </c>
      <c r="P30" s="38">
        <v>181</v>
      </c>
      <c r="Q30" s="38"/>
      <c r="R30" s="36">
        <f t="shared" si="1"/>
        <v>116</v>
      </c>
      <c r="S30" s="39">
        <f t="shared" si="2"/>
        <v>0.510556621880998</v>
      </c>
    </row>
    <row r="31" spans="1:19" ht="13.5" customHeight="1">
      <c r="A31" s="60" t="s">
        <v>55</v>
      </c>
      <c r="B31" s="61">
        <v>276</v>
      </c>
      <c r="C31" s="61">
        <v>148</v>
      </c>
      <c r="D31" s="61">
        <v>148</v>
      </c>
      <c r="E31" s="61">
        <v>148</v>
      </c>
      <c r="F31" s="61">
        <v>53</v>
      </c>
      <c r="G31" s="62">
        <f t="shared" si="0"/>
        <v>687</v>
      </c>
      <c r="H31" s="63">
        <v>76</v>
      </c>
      <c r="I31" s="61">
        <v>111</v>
      </c>
      <c r="J31" s="61">
        <v>14</v>
      </c>
      <c r="K31" s="61">
        <v>97</v>
      </c>
      <c r="L31" s="61">
        <v>61</v>
      </c>
      <c r="M31" s="61">
        <v>99</v>
      </c>
      <c r="N31" s="61">
        <v>3</v>
      </c>
      <c r="O31" s="61">
        <v>52</v>
      </c>
      <c r="P31" s="61">
        <v>117</v>
      </c>
      <c r="Q31" s="61"/>
      <c r="R31" s="62">
        <f t="shared" si="1"/>
        <v>57</v>
      </c>
      <c r="S31" s="65">
        <f t="shared" si="2"/>
        <v>0.5362318840579711</v>
      </c>
    </row>
    <row r="32" spans="1:19" ht="13.5" customHeight="1">
      <c r="A32" s="37" t="s">
        <v>56</v>
      </c>
      <c r="B32" s="38">
        <v>528</v>
      </c>
      <c r="C32" s="38">
        <v>259</v>
      </c>
      <c r="D32" s="38">
        <v>259</v>
      </c>
      <c r="E32" s="38">
        <v>259</v>
      </c>
      <c r="F32" s="38">
        <v>91</v>
      </c>
      <c r="G32" s="55">
        <f t="shared" si="0"/>
        <v>1204</v>
      </c>
      <c r="H32" s="54">
        <v>152</v>
      </c>
      <c r="I32" s="38">
        <v>186</v>
      </c>
      <c r="J32" s="38">
        <v>0</v>
      </c>
      <c r="K32" s="38">
        <v>134</v>
      </c>
      <c r="L32" s="38">
        <v>122</v>
      </c>
      <c r="M32" s="38">
        <v>198</v>
      </c>
      <c r="N32" s="38">
        <v>0</v>
      </c>
      <c r="O32" s="38">
        <v>91</v>
      </c>
      <c r="P32" s="38">
        <v>206</v>
      </c>
      <c r="Q32" s="38"/>
      <c r="R32" s="36">
        <f t="shared" si="1"/>
        <v>115</v>
      </c>
      <c r="S32" s="39">
        <f t="shared" si="2"/>
        <v>0.49053030303030304</v>
      </c>
    </row>
    <row r="33" spans="1:19" ht="9.75" customHeight="1">
      <c r="A33" s="40"/>
      <c r="B33" s="41"/>
      <c r="C33" s="41"/>
      <c r="D33" s="41"/>
      <c r="E33" s="41"/>
      <c r="F33" s="41"/>
      <c r="G33" s="58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34"/>
    </row>
    <row r="34" spans="1:19" ht="13.5" customHeight="1">
      <c r="A34" s="42" t="s">
        <v>57</v>
      </c>
      <c r="B34" s="43">
        <f aca="true" t="shared" si="3" ref="B34:H34">SUM(B6:B32)</f>
        <v>24630</v>
      </c>
      <c r="C34" s="43">
        <f t="shared" si="3"/>
        <v>10784</v>
      </c>
      <c r="D34" s="43">
        <f t="shared" si="3"/>
        <v>10782</v>
      </c>
      <c r="E34" s="43">
        <f t="shared" si="3"/>
        <v>10773</v>
      </c>
      <c r="F34" s="43">
        <f t="shared" si="3"/>
        <v>5268</v>
      </c>
      <c r="G34" s="43">
        <f t="shared" si="3"/>
        <v>48597</v>
      </c>
      <c r="H34" s="43">
        <f t="shared" si="3"/>
        <v>5907</v>
      </c>
      <c r="I34" s="43">
        <f aca="true" t="shared" si="4" ref="I34:R34">SUM(I6:I32)</f>
        <v>6974</v>
      </c>
      <c r="J34" s="43">
        <f t="shared" si="4"/>
        <v>848</v>
      </c>
      <c r="K34" s="43">
        <f t="shared" si="4"/>
        <v>6546</v>
      </c>
      <c r="L34" s="43">
        <f t="shared" si="4"/>
        <v>5347</v>
      </c>
      <c r="M34" s="43">
        <f t="shared" si="4"/>
        <v>6626</v>
      </c>
      <c r="N34" s="43">
        <f t="shared" si="4"/>
        <v>269</v>
      </c>
      <c r="O34" s="43">
        <f t="shared" si="4"/>
        <v>4047</v>
      </c>
      <c r="P34" s="43">
        <f t="shared" si="4"/>
        <v>7340</v>
      </c>
      <c r="Q34" s="43">
        <f t="shared" si="4"/>
        <v>0</v>
      </c>
      <c r="R34" s="43">
        <f t="shared" si="4"/>
        <v>4693</v>
      </c>
      <c r="S34" s="44">
        <f>SUM(C34/B34)</f>
        <v>0.43784003248071457</v>
      </c>
    </row>
    <row r="35" spans="1:19" ht="9.75" customHeight="1" thickBot="1">
      <c r="A35" s="45"/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8"/>
    </row>
    <row r="36" spans="1:19" ht="11.25" customHeight="1" thickTop="1">
      <c r="A36" s="4"/>
      <c r="B36" s="5"/>
      <c r="C36" s="6"/>
      <c r="D36" s="7"/>
      <c r="E36" s="7"/>
      <c r="F36" s="7"/>
      <c r="G36" s="4"/>
      <c r="H36" s="4"/>
      <c r="I36" s="7"/>
      <c r="J36" s="7"/>
      <c r="K36" s="7"/>
      <c r="L36" s="7"/>
      <c r="M36" s="7"/>
      <c r="N36" s="7"/>
      <c r="O36" s="7"/>
      <c r="P36" s="7"/>
      <c r="Q36" s="7"/>
      <c r="R36" s="7"/>
      <c r="S36" s="4"/>
    </row>
    <row r="37" spans="1:19" ht="12.75">
      <c r="A37" s="49" t="s">
        <v>58</v>
      </c>
      <c r="B37" s="50"/>
      <c r="C37" s="56">
        <v>4860</v>
      </c>
      <c r="D37" s="50"/>
      <c r="F37" s="50"/>
      <c r="H37" s="66" t="s">
        <v>63</v>
      </c>
      <c r="I37" s="51" t="s">
        <v>73</v>
      </c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ht="12.75">
      <c r="A38" s="50"/>
      <c r="B38" s="50"/>
      <c r="C38" s="50"/>
      <c r="D38" s="50"/>
      <c r="E38" s="50"/>
      <c r="F38" s="52"/>
      <c r="G38" s="50"/>
      <c r="H38" s="50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1:19" ht="12.75">
      <c r="A39" s="57" t="s">
        <v>64</v>
      </c>
      <c r="B39" s="50"/>
      <c r="C39" s="50"/>
      <c r="E39" s="50"/>
      <c r="F39" s="50"/>
      <c r="G39" s="50"/>
      <c r="H39" s="50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</row>
    <row r="40" spans="1:19" ht="9.75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</row>
    <row r="41" spans="1:19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M41" s="49"/>
      <c r="N41" s="49"/>
      <c r="O41" s="49"/>
      <c r="P41" s="49"/>
      <c r="Q41" s="49"/>
      <c r="R41" s="50"/>
      <c r="S41" s="50"/>
    </row>
  </sheetData>
  <sheetProtection sheet="1" objects="1" scenarios="1"/>
  <printOptions horizontalCentered="1" verticalCentered="1"/>
  <pageMargins left="0.15748031496062992" right="0.15748031496062992" top="0.07874015748031496" bottom="0.2755905511811024" header="0.2362204724409449" footer="0.2755905511811024"/>
  <pageSetup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Finanzdirektion</dc:creator>
  <cp:keywords/>
  <dc:description/>
  <cp:lastModifiedBy>Isabella Mühlemann</cp:lastModifiedBy>
  <cp:lastPrinted>2006-02-12T12:49:36Z</cp:lastPrinted>
  <dcterms:created xsi:type="dcterms:W3CDTF">2002-03-06T16:11:54Z</dcterms:created>
  <dcterms:modified xsi:type="dcterms:W3CDTF">2006-02-12T12:51:49Z</dcterms:modified>
  <cp:category/>
  <cp:version/>
  <cp:contentType/>
  <cp:contentStatus/>
</cp:coreProperties>
</file>